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4" sheetId="2" r:id="rId2"/>
  </sheets>
  <definedNames>
    <definedName name="_xlnm.Print_Area" localSheetId="0">'Arkusz1'!$A$1:$J$39</definedName>
  </definedNames>
  <calcPr fullCalcOnLoad="1"/>
</workbook>
</file>

<file path=xl/sharedStrings.xml><?xml version="1.0" encoding="utf-8"?>
<sst xmlns="http://schemas.openxmlformats.org/spreadsheetml/2006/main" count="144" uniqueCount="52">
  <si>
    <t>Przedmiot</t>
  </si>
  <si>
    <t>ECTS</t>
  </si>
  <si>
    <t>Forma zal.</t>
  </si>
  <si>
    <t>Godziny ogółem</t>
  </si>
  <si>
    <t>Ćw. Aud.</t>
  </si>
  <si>
    <t>Ćw. Lab</t>
  </si>
  <si>
    <t>Ćw. Ter.</t>
  </si>
  <si>
    <t xml:space="preserve">SEMESTR I (letni)  </t>
  </si>
  <si>
    <t>z</t>
  </si>
  <si>
    <t>e</t>
  </si>
  <si>
    <t>∑</t>
  </si>
  <si>
    <t xml:space="preserve">SEMESTR II  (zimowy) </t>
  </si>
  <si>
    <t>Praca dyplomowa i egzamin dyplomowy</t>
  </si>
  <si>
    <t>Ogółem w semestrach 1-3</t>
  </si>
  <si>
    <t>Wykłady</t>
  </si>
  <si>
    <t>Ćw. tyg.</t>
  </si>
  <si>
    <t xml:space="preserve">SEMESTR III (letni)  </t>
  </si>
  <si>
    <t>Wykł. tyg.</t>
  </si>
  <si>
    <t>%</t>
  </si>
  <si>
    <t xml:space="preserve">Seminarium dyplomowe 1 </t>
  </si>
  <si>
    <t>Seminarium dyplomowe 2</t>
  </si>
  <si>
    <t>Przedsiębiorczość (hum.-społ.)</t>
  </si>
  <si>
    <t xml:space="preserve">Organizacja doradztwa ogrodniczego </t>
  </si>
  <si>
    <t>Źródła pozyskiwania i przetwarzania informacji</t>
  </si>
  <si>
    <t>Diagnostyka  i doradztwo nawozowe</t>
  </si>
  <si>
    <t>Fairtrade w handlu owocami świata/Ogrodnictwo na świecie/Rośliny w historii (Hum.-Społ.)</t>
  </si>
  <si>
    <t>Techniki w produkcji ogrodniczej</t>
  </si>
  <si>
    <t>Język obcy specjalistyczny</t>
  </si>
  <si>
    <t xml:space="preserve">WYDZIAŁ OGRODNICTWA I ARCHITEKTURY KRAJOBRAZU
Kierunek Doradztwo ogrodnicze, studia stacjonarne drugiego stopnia 
Zatwierdzony uchwałą ... dn. ... r., dla naboru 2019/2020 obowiązuje w sem. I-III </t>
  </si>
  <si>
    <t>Elementy statystyki i doświadczalnictwo</t>
  </si>
  <si>
    <t>Kreatywność w działalności doradczej</t>
  </si>
  <si>
    <t>Komunikacja i negocjacje  (Hum. - Społ.)</t>
  </si>
  <si>
    <t xml:space="preserve">Pozbiorcze traktowanie i zagospodarowanie płodów ogrodniczych /Techniki przechowalnicze </t>
  </si>
  <si>
    <t>Ogrodnictwo ekologiczne</t>
  </si>
  <si>
    <t>Koncepcje i trendy w ogrodnictwie 1</t>
  </si>
  <si>
    <t>Koncepcje i trendy w ogrodnictwie 2</t>
  </si>
  <si>
    <t>Standaryzacja i normalizacja produktów ogrodniczych/ Certyfikacja i kontrola jakości w produkcji ogrodniczej</t>
  </si>
  <si>
    <t>Diagnostyka szkodników roślin</t>
  </si>
  <si>
    <t>Diagnostyka chorób roślin</t>
  </si>
  <si>
    <t>Materiał rozmnożeniowy w ogrodnictwie/ Odmianoznawstwo ogrodnicze</t>
  </si>
  <si>
    <t>Optymalizacja metod zwalczania chwastów/ Niechemiczne metody ograniczania zachwaszczenia</t>
  </si>
  <si>
    <t xml:space="preserve">SEMESTR I (7 zjazdów)  </t>
  </si>
  <si>
    <t xml:space="preserve">SEMESTR II  (7 zjazdów) </t>
  </si>
  <si>
    <t xml:space="preserve">SEMESTR III  (7 zjazdów) </t>
  </si>
  <si>
    <t xml:space="preserve">SEMESTR IV (5 zjazdów)  </t>
  </si>
  <si>
    <t>Ogółem w semestrach 1-4</t>
  </si>
  <si>
    <t xml:space="preserve">WYDZIAŁ OGRODNICTWA I ARCHITEKTURY KRAJOBRAZU
Kierunek Doradztwo ogrodnicze, studia niestacjonarne drugiego stopnia 
Zatwierdzony uchwałą ... dn. ... r., dla naboru 2019/2020 obowiązuje w sem. I-IV </t>
  </si>
  <si>
    <t>Biostymulatory w ogrodnictwie /Intensyfikacja plonowania roślin ogrodniczych/Efektywność nawadniania w ogrodnictwie</t>
  </si>
  <si>
    <t>Sterowana produkcja ogrodnicza/Ogrodnictwo specjalistyczne/ Uprawy ogrodnicze pod osłonami</t>
  </si>
  <si>
    <t>Programy i fundusze UE dla ogrodnictwa/Grupy i organizacje producenckie</t>
  </si>
  <si>
    <t>Rachunkowość gospodarstw ogrodniczych/ Logistyka i marketing produktów ogrodniczych</t>
  </si>
  <si>
    <t>Doradztwo w ochronie roślin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</si>
</sst>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€-2]\ #,##0.00_);[Red]\([$€-2]\ #,##0.00\)"/>
    <numFmt numFmtId="173" formatCode="[$-415]d\ mmmm\ yyyy"/>
    <numFmt numFmtId="174" formatCode="#,##0.0\ &quot;zł&quot;"/>
  </numFmts>
  <fonts count="46">
    <font>
      <sz val="10"/>
      <name val="Arial CE"/>
      <family val="0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"/>
      <family val="1"/>
    </font>
    <font>
      <sz val="11"/>
      <name val="Arial"/>
      <family val="2"/>
    </font>
    <font>
      <sz val="10"/>
      <color indexed="10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171" fontId="1" fillId="33" borderId="10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171" fontId="1" fillId="33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71" fontId="8" fillId="0" borderId="0" xfId="0" applyNumberFormat="1" applyFont="1" applyAlignment="1">
      <alignment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71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wrapText="1"/>
    </xf>
    <xf numFmtId="171" fontId="11" fillId="33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171" fontId="1" fillId="35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1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J17" sqref="J17"/>
    </sheetView>
  </sheetViews>
  <sheetFormatPr defaultColWidth="9.00390625" defaultRowHeight="18.75" customHeight="1"/>
  <cols>
    <col min="1" max="1" width="47.875" style="0" customWidth="1"/>
    <col min="2" max="10" width="5.875" style="0" customWidth="1"/>
  </cols>
  <sheetData>
    <row r="1" spans="1:11" ht="18.75" customHeight="1">
      <c r="A1" s="57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15"/>
    </row>
    <row r="2" spans="1:10" ht="18.75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87" customHeight="1">
      <c r="A4" s="1" t="s">
        <v>0</v>
      </c>
      <c r="B4" s="8" t="s">
        <v>1</v>
      </c>
      <c r="C4" s="8" t="s">
        <v>2</v>
      </c>
      <c r="D4" s="8" t="s">
        <v>3</v>
      </c>
      <c r="E4" s="8" t="s">
        <v>14</v>
      </c>
      <c r="F4" s="8" t="s">
        <v>4</v>
      </c>
      <c r="G4" s="8" t="s">
        <v>5</v>
      </c>
      <c r="H4" s="8" t="s">
        <v>6</v>
      </c>
      <c r="I4" s="8" t="s">
        <v>17</v>
      </c>
      <c r="J4" s="8" t="s">
        <v>15</v>
      </c>
    </row>
    <row r="5" spans="1:10" ht="15" customHeight="1">
      <c r="A5" s="55" t="s">
        <v>7</v>
      </c>
      <c r="B5" s="55"/>
      <c r="C5" s="55"/>
      <c r="D5" s="55"/>
      <c r="E5" s="55"/>
      <c r="F5" s="55"/>
      <c r="G5" s="55"/>
      <c r="H5" s="55"/>
      <c r="I5" s="55"/>
      <c r="J5" s="55"/>
    </row>
    <row r="6" spans="1:11" ht="15" customHeight="1">
      <c r="A6" s="21" t="s">
        <v>27</v>
      </c>
      <c r="B6" s="30">
        <v>1</v>
      </c>
      <c r="C6" s="30" t="s">
        <v>9</v>
      </c>
      <c r="D6" s="30">
        <v>15</v>
      </c>
      <c r="E6" s="30">
        <v>0</v>
      </c>
      <c r="F6" s="30">
        <v>0</v>
      </c>
      <c r="G6" s="30">
        <v>15</v>
      </c>
      <c r="H6" s="30">
        <v>0</v>
      </c>
      <c r="I6" s="31">
        <f aca="true" t="shared" si="0" ref="I6:I16">E6/15</f>
        <v>0</v>
      </c>
      <c r="J6" s="32">
        <f aca="true" t="shared" si="1" ref="J6:J17">(F6+G6+H6)/15</f>
        <v>1</v>
      </c>
      <c r="K6" s="12"/>
    </row>
    <row r="7" spans="1:11" ht="22.5" customHeight="1">
      <c r="A7" s="16" t="s">
        <v>22</v>
      </c>
      <c r="B7" s="30">
        <v>3</v>
      </c>
      <c r="C7" s="30" t="s">
        <v>9</v>
      </c>
      <c r="D7" s="30">
        <v>30</v>
      </c>
      <c r="E7" s="30">
        <v>15</v>
      </c>
      <c r="F7" s="30">
        <v>10</v>
      </c>
      <c r="G7" s="30">
        <v>5</v>
      </c>
      <c r="H7" s="30">
        <v>0</v>
      </c>
      <c r="I7" s="32">
        <f t="shared" si="0"/>
        <v>1</v>
      </c>
      <c r="J7" s="32">
        <f t="shared" si="1"/>
        <v>1</v>
      </c>
      <c r="K7" s="12"/>
    </row>
    <row r="8" spans="1:11" ht="15" customHeight="1">
      <c r="A8" s="16" t="s">
        <v>23</v>
      </c>
      <c r="B8" s="30">
        <v>2</v>
      </c>
      <c r="C8" s="30" t="s">
        <v>8</v>
      </c>
      <c r="D8" s="30">
        <v>20</v>
      </c>
      <c r="E8" s="30">
        <v>5</v>
      </c>
      <c r="F8" s="30">
        <v>5</v>
      </c>
      <c r="G8" s="30">
        <v>10</v>
      </c>
      <c r="H8" s="30">
        <v>0</v>
      </c>
      <c r="I8" s="32">
        <f t="shared" si="0"/>
        <v>0.3333333333333333</v>
      </c>
      <c r="J8" s="32">
        <f t="shared" si="1"/>
        <v>1</v>
      </c>
      <c r="K8" s="12"/>
    </row>
    <row r="9" spans="1:11" ht="37.5" customHeight="1">
      <c r="A9" s="42" t="s">
        <v>47</v>
      </c>
      <c r="B9" s="30">
        <v>3</v>
      </c>
      <c r="C9" s="30" t="s">
        <v>8</v>
      </c>
      <c r="D9" s="30">
        <v>30</v>
      </c>
      <c r="E9" s="30">
        <v>15</v>
      </c>
      <c r="F9" s="30">
        <v>5</v>
      </c>
      <c r="G9" s="30">
        <v>10</v>
      </c>
      <c r="H9" s="30">
        <v>0</v>
      </c>
      <c r="I9" s="32">
        <f t="shared" si="0"/>
        <v>1</v>
      </c>
      <c r="J9" s="32">
        <f t="shared" si="1"/>
        <v>1</v>
      </c>
      <c r="K9" s="12"/>
    </row>
    <row r="10" spans="1:11" ht="18.75" customHeight="1">
      <c r="A10" s="16" t="s">
        <v>37</v>
      </c>
      <c r="B10" s="30">
        <v>4</v>
      </c>
      <c r="C10" s="30" t="s">
        <v>9</v>
      </c>
      <c r="D10" s="30">
        <v>40</v>
      </c>
      <c r="E10" s="30">
        <v>15</v>
      </c>
      <c r="F10" s="30">
        <v>10</v>
      </c>
      <c r="G10" s="30">
        <v>15</v>
      </c>
      <c r="H10" s="30">
        <v>0</v>
      </c>
      <c r="I10" s="32">
        <f t="shared" si="0"/>
        <v>1</v>
      </c>
      <c r="J10" s="32">
        <f t="shared" si="1"/>
        <v>1.6666666666666667</v>
      </c>
      <c r="K10" s="12"/>
    </row>
    <row r="11" spans="1:101" s="18" customFormat="1" ht="29.25" customHeight="1">
      <c r="A11" s="28" t="s">
        <v>40</v>
      </c>
      <c r="B11" s="33">
        <v>2</v>
      </c>
      <c r="C11" s="33" t="s">
        <v>8</v>
      </c>
      <c r="D11" s="33">
        <v>25</v>
      </c>
      <c r="E11" s="33">
        <v>10</v>
      </c>
      <c r="F11" s="33">
        <v>5</v>
      </c>
      <c r="G11" s="33">
        <v>10</v>
      </c>
      <c r="H11" s="33">
        <v>0</v>
      </c>
      <c r="I11" s="34">
        <f>E11/15</f>
        <v>0.6666666666666666</v>
      </c>
      <c r="J11" s="34">
        <f>(F11+G11+H11)/15</f>
        <v>1</v>
      </c>
      <c r="K11" s="1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s="14" customFormat="1" ht="15" customHeight="1">
      <c r="A12" s="16" t="s">
        <v>34</v>
      </c>
      <c r="B12" s="35">
        <v>6</v>
      </c>
      <c r="C12" s="35" t="s">
        <v>9</v>
      </c>
      <c r="D12" s="35">
        <v>60</v>
      </c>
      <c r="E12" s="35">
        <v>30</v>
      </c>
      <c r="F12" s="35">
        <v>10</v>
      </c>
      <c r="G12" s="35">
        <v>15</v>
      </c>
      <c r="H12" s="35">
        <v>5</v>
      </c>
      <c r="I12" s="36">
        <f t="shared" si="0"/>
        <v>2</v>
      </c>
      <c r="J12" s="32">
        <f t="shared" si="1"/>
        <v>2</v>
      </c>
      <c r="K12" s="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s="14" customFormat="1" ht="15" customHeight="1">
      <c r="A13" s="16" t="s">
        <v>29</v>
      </c>
      <c r="B13" s="33">
        <v>2</v>
      </c>
      <c r="C13" s="33" t="s">
        <v>8</v>
      </c>
      <c r="D13" s="33">
        <v>20</v>
      </c>
      <c r="E13" s="33">
        <v>10</v>
      </c>
      <c r="F13" s="33">
        <v>10</v>
      </c>
      <c r="G13" s="33">
        <v>0</v>
      </c>
      <c r="H13" s="33">
        <v>0</v>
      </c>
      <c r="I13" s="34">
        <f t="shared" si="0"/>
        <v>0.6666666666666666</v>
      </c>
      <c r="J13" s="34">
        <f t="shared" si="1"/>
        <v>0.6666666666666666</v>
      </c>
      <c r="K13" s="1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s="14" customFormat="1" ht="15" customHeight="1">
      <c r="A14" s="16" t="s">
        <v>31</v>
      </c>
      <c r="B14" s="30">
        <v>2</v>
      </c>
      <c r="C14" s="30" t="s">
        <v>8</v>
      </c>
      <c r="D14" s="30">
        <v>20</v>
      </c>
      <c r="E14" s="30">
        <v>10</v>
      </c>
      <c r="F14" s="30">
        <v>5</v>
      </c>
      <c r="G14" s="30">
        <v>5</v>
      </c>
      <c r="H14" s="30"/>
      <c r="I14" s="32">
        <f t="shared" si="0"/>
        <v>0.6666666666666666</v>
      </c>
      <c r="J14" s="32">
        <f t="shared" si="1"/>
        <v>0.6666666666666666</v>
      </c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1" ht="28.5" customHeight="1">
      <c r="A15" s="16" t="s">
        <v>39</v>
      </c>
      <c r="B15" s="30">
        <v>3</v>
      </c>
      <c r="C15" s="30" t="s">
        <v>8</v>
      </c>
      <c r="D15" s="30">
        <v>30</v>
      </c>
      <c r="E15" s="30">
        <v>15</v>
      </c>
      <c r="F15" s="30">
        <v>5</v>
      </c>
      <c r="G15" s="30">
        <v>10</v>
      </c>
      <c r="H15" s="30">
        <v>0</v>
      </c>
      <c r="I15" s="32">
        <f>E15/15</f>
        <v>1</v>
      </c>
      <c r="J15" s="32">
        <f t="shared" si="1"/>
        <v>1</v>
      </c>
      <c r="K15" s="12"/>
    </row>
    <row r="16" spans="1:13" s="20" customFormat="1" ht="15" customHeight="1">
      <c r="A16" s="16" t="s">
        <v>21</v>
      </c>
      <c r="B16" s="33">
        <v>2</v>
      </c>
      <c r="C16" s="33" t="s">
        <v>8</v>
      </c>
      <c r="D16" s="33">
        <v>25</v>
      </c>
      <c r="E16" s="33">
        <v>25</v>
      </c>
      <c r="F16" s="33">
        <v>0</v>
      </c>
      <c r="G16" s="33">
        <v>0</v>
      </c>
      <c r="H16" s="33">
        <v>0</v>
      </c>
      <c r="I16" s="34">
        <f t="shared" si="0"/>
        <v>1.6666666666666667</v>
      </c>
      <c r="J16" s="34">
        <f t="shared" si="1"/>
        <v>0</v>
      </c>
      <c r="K16" s="12"/>
      <c r="L16"/>
      <c r="M16"/>
    </row>
    <row r="17" spans="1:11" ht="15">
      <c r="A17" s="2" t="s">
        <v>10</v>
      </c>
      <c r="B17" s="3">
        <f aca="true" t="shared" si="2" ref="B17:I17">SUM(B6:B16)</f>
        <v>30</v>
      </c>
      <c r="C17" s="3">
        <f t="shared" si="2"/>
        <v>0</v>
      </c>
      <c r="D17" s="3">
        <f t="shared" si="2"/>
        <v>315</v>
      </c>
      <c r="E17" s="3">
        <f t="shared" si="2"/>
        <v>150</v>
      </c>
      <c r="F17" s="3">
        <f t="shared" si="2"/>
        <v>65</v>
      </c>
      <c r="G17" s="3">
        <f t="shared" si="2"/>
        <v>95</v>
      </c>
      <c r="H17" s="3">
        <f t="shared" si="2"/>
        <v>5</v>
      </c>
      <c r="I17" s="11">
        <f t="shared" si="2"/>
        <v>10</v>
      </c>
      <c r="J17" s="54">
        <f t="shared" si="1"/>
        <v>11</v>
      </c>
      <c r="K17" s="12"/>
    </row>
    <row r="18" spans="1:13" s="20" customFormat="1" ht="15" customHeight="1">
      <c r="A18" s="56" t="s">
        <v>11</v>
      </c>
      <c r="B18" s="56"/>
      <c r="C18" s="56"/>
      <c r="D18" s="56"/>
      <c r="E18" s="56"/>
      <c r="F18" s="56"/>
      <c r="G18" s="56"/>
      <c r="H18" s="56"/>
      <c r="I18" s="56"/>
      <c r="J18" s="56"/>
      <c r="K18" s="12"/>
      <c r="L18"/>
      <c r="M18"/>
    </row>
    <row r="19" spans="1:11" ht="18" customHeight="1">
      <c r="A19" s="16" t="s">
        <v>24</v>
      </c>
      <c r="B19" s="30">
        <v>4</v>
      </c>
      <c r="C19" s="30" t="s">
        <v>9</v>
      </c>
      <c r="D19" s="30">
        <v>45</v>
      </c>
      <c r="E19" s="30">
        <v>15</v>
      </c>
      <c r="F19" s="30">
        <v>10</v>
      </c>
      <c r="G19" s="30">
        <v>20</v>
      </c>
      <c r="H19" s="30">
        <v>0</v>
      </c>
      <c r="I19" s="32">
        <f>E19/15</f>
        <v>1</v>
      </c>
      <c r="J19" s="32">
        <f>(F19+G19+H19)/15</f>
        <v>2</v>
      </c>
      <c r="K19" s="12"/>
    </row>
    <row r="20" spans="1:11" ht="15" customHeight="1">
      <c r="A20" s="16" t="s">
        <v>35</v>
      </c>
      <c r="B20" s="35">
        <v>6</v>
      </c>
      <c r="C20" s="35" t="s">
        <v>9</v>
      </c>
      <c r="D20" s="35">
        <v>60</v>
      </c>
      <c r="E20" s="35">
        <v>30</v>
      </c>
      <c r="F20" s="35">
        <v>10</v>
      </c>
      <c r="G20" s="35">
        <v>20</v>
      </c>
      <c r="H20" s="35">
        <v>0</v>
      </c>
      <c r="I20" s="36">
        <f>E20/15</f>
        <v>2</v>
      </c>
      <c r="J20" s="32">
        <f>(F20+G20+H20)/15</f>
        <v>2</v>
      </c>
      <c r="K20" s="12"/>
    </row>
    <row r="21" spans="1:11" ht="32.25" customHeight="1">
      <c r="A21" s="16" t="s">
        <v>36</v>
      </c>
      <c r="B21" s="37">
        <v>3</v>
      </c>
      <c r="C21" s="37" t="s">
        <v>8</v>
      </c>
      <c r="D21" s="37">
        <v>30</v>
      </c>
      <c r="E21" s="37">
        <v>15</v>
      </c>
      <c r="F21" s="37">
        <v>5</v>
      </c>
      <c r="G21" s="37">
        <v>10</v>
      </c>
      <c r="H21" s="37"/>
      <c r="I21" s="34">
        <f>E21/15</f>
        <v>1</v>
      </c>
      <c r="J21" s="34">
        <f>(F21+G21+H21)/15</f>
        <v>1</v>
      </c>
      <c r="K21" s="12"/>
    </row>
    <row r="22" spans="1:11" ht="18" customHeight="1">
      <c r="A22" s="16" t="s">
        <v>38</v>
      </c>
      <c r="B22" s="30">
        <v>4</v>
      </c>
      <c r="C22" s="30" t="s">
        <v>9</v>
      </c>
      <c r="D22" s="30">
        <v>40</v>
      </c>
      <c r="E22" s="30">
        <v>15</v>
      </c>
      <c r="F22" s="30">
        <v>10</v>
      </c>
      <c r="G22" s="30">
        <v>10</v>
      </c>
      <c r="H22" s="30">
        <v>5</v>
      </c>
      <c r="I22" s="32">
        <f aca="true" t="shared" si="3" ref="I22:I27">E22/15</f>
        <v>1</v>
      </c>
      <c r="J22" s="32">
        <f aca="true" t="shared" si="4" ref="J22:J27">(F22+G22+H22)/15</f>
        <v>1.6666666666666667</v>
      </c>
      <c r="K22" s="12"/>
    </row>
    <row r="23" spans="1:13" s="20" customFormat="1" ht="28.5" customHeight="1">
      <c r="A23" s="16" t="s">
        <v>49</v>
      </c>
      <c r="B23" s="33">
        <v>3</v>
      </c>
      <c r="C23" s="33" t="s">
        <v>8</v>
      </c>
      <c r="D23" s="33">
        <v>30</v>
      </c>
      <c r="E23" s="33">
        <v>15</v>
      </c>
      <c r="F23" s="33">
        <v>5</v>
      </c>
      <c r="G23" s="33">
        <v>10</v>
      </c>
      <c r="H23" s="33">
        <v>0</v>
      </c>
      <c r="I23" s="34">
        <f t="shared" si="3"/>
        <v>1</v>
      </c>
      <c r="J23" s="34">
        <f t="shared" si="4"/>
        <v>1</v>
      </c>
      <c r="K23" s="19"/>
      <c r="L23"/>
      <c r="M23"/>
    </row>
    <row r="24" spans="1:11" ht="27.75" customHeight="1">
      <c r="A24" s="16" t="s">
        <v>48</v>
      </c>
      <c r="B24" s="30">
        <v>3</v>
      </c>
      <c r="C24" s="30" t="s">
        <v>8</v>
      </c>
      <c r="D24" s="30">
        <v>30</v>
      </c>
      <c r="E24" s="30">
        <v>15</v>
      </c>
      <c r="F24" s="30">
        <v>5</v>
      </c>
      <c r="G24" s="30">
        <v>10</v>
      </c>
      <c r="H24" s="30">
        <v>0</v>
      </c>
      <c r="I24" s="32">
        <f>E24/15</f>
        <v>1</v>
      </c>
      <c r="J24" s="32">
        <f t="shared" si="4"/>
        <v>1</v>
      </c>
      <c r="K24" s="12"/>
    </row>
    <row r="25" spans="1:13" s="20" customFormat="1" ht="15">
      <c r="A25" s="29" t="s">
        <v>26</v>
      </c>
      <c r="B25" s="30">
        <v>3</v>
      </c>
      <c r="C25" s="30" t="s">
        <v>8</v>
      </c>
      <c r="D25" s="30">
        <v>30</v>
      </c>
      <c r="E25" s="30">
        <v>15</v>
      </c>
      <c r="F25" s="30">
        <v>5</v>
      </c>
      <c r="G25" s="30">
        <v>10</v>
      </c>
      <c r="H25" s="30">
        <v>0</v>
      </c>
      <c r="I25" s="32">
        <f>E25/15</f>
        <v>1</v>
      </c>
      <c r="J25" s="32">
        <f>(F25+G25+H25)/15</f>
        <v>1</v>
      </c>
      <c r="K25" s="19"/>
      <c r="L25"/>
      <c r="M25"/>
    </row>
    <row r="26" spans="1:11" ht="28.5" customHeight="1">
      <c r="A26" s="16" t="s">
        <v>25</v>
      </c>
      <c r="B26" s="30">
        <v>3</v>
      </c>
      <c r="C26" s="30" t="s">
        <v>8</v>
      </c>
      <c r="D26" s="30">
        <v>30</v>
      </c>
      <c r="E26" s="30">
        <v>30</v>
      </c>
      <c r="F26" s="30">
        <v>0</v>
      </c>
      <c r="G26" s="30">
        <v>0</v>
      </c>
      <c r="H26" s="30">
        <v>0</v>
      </c>
      <c r="I26" s="32">
        <f t="shared" si="3"/>
        <v>2</v>
      </c>
      <c r="J26" s="32">
        <f t="shared" si="4"/>
        <v>0</v>
      </c>
      <c r="K26" s="12"/>
    </row>
    <row r="27" spans="1:11" ht="15">
      <c r="A27" s="21" t="s">
        <v>19</v>
      </c>
      <c r="B27" s="30">
        <v>1</v>
      </c>
      <c r="C27" s="30" t="s">
        <v>8</v>
      </c>
      <c r="D27" s="30">
        <v>15</v>
      </c>
      <c r="E27" s="30">
        <v>0</v>
      </c>
      <c r="F27" s="30">
        <v>0</v>
      </c>
      <c r="G27" s="30">
        <v>15</v>
      </c>
      <c r="H27" s="30">
        <v>0</v>
      </c>
      <c r="I27" s="32">
        <f t="shared" si="3"/>
        <v>0</v>
      </c>
      <c r="J27" s="32">
        <f t="shared" si="4"/>
        <v>1</v>
      </c>
      <c r="K27" s="12"/>
    </row>
    <row r="28" spans="1:11" ht="15">
      <c r="A28" s="4" t="s">
        <v>10</v>
      </c>
      <c r="B28" s="3">
        <f>SUM(B19:B27)</f>
        <v>30</v>
      </c>
      <c r="C28" s="3"/>
      <c r="D28" s="3">
        <f aca="true" t="shared" si="5" ref="D28:J28">SUM(D19:D27)</f>
        <v>310</v>
      </c>
      <c r="E28" s="3">
        <f t="shared" si="5"/>
        <v>150</v>
      </c>
      <c r="F28" s="3">
        <f t="shared" si="5"/>
        <v>50</v>
      </c>
      <c r="G28" s="3">
        <f t="shared" si="5"/>
        <v>105</v>
      </c>
      <c r="H28" s="3">
        <f t="shared" si="5"/>
        <v>5</v>
      </c>
      <c r="I28" s="11">
        <f t="shared" si="5"/>
        <v>10</v>
      </c>
      <c r="J28" s="11">
        <f t="shared" si="5"/>
        <v>10.666666666666668</v>
      </c>
      <c r="K28" s="12"/>
    </row>
    <row r="29" spans="1:11" ht="15" customHeight="1">
      <c r="A29" s="55" t="s">
        <v>16</v>
      </c>
      <c r="B29" s="55"/>
      <c r="C29" s="55"/>
      <c r="D29" s="55"/>
      <c r="E29" s="55"/>
      <c r="F29" s="55"/>
      <c r="G29" s="55"/>
      <c r="H29" s="55"/>
      <c r="I29" s="55"/>
      <c r="J29" s="55"/>
      <c r="K29" s="12"/>
    </row>
    <row r="30" spans="1:11" ht="30.75" customHeight="1">
      <c r="A30" s="29" t="s">
        <v>50</v>
      </c>
      <c r="B30" s="30">
        <v>3</v>
      </c>
      <c r="C30" s="30" t="s">
        <v>9</v>
      </c>
      <c r="D30" s="30">
        <v>30</v>
      </c>
      <c r="E30" s="30">
        <v>15</v>
      </c>
      <c r="F30" s="30">
        <v>5</v>
      </c>
      <c r="G30" s="30">
        <v>10</v>
      </c>
      <c r="H30" s="30"/>
      <c r="I30" s="32">
        <f aca="true" t="shared" si="6" ref="I30:I36">E30/15</f>
        <v>1</v>
      </c>
      <c r="J30" s="32">
        <f aca="true" t="shared" si="7" ref="J30:J36">(F30+G30+H30)/15</f>
        <v>1</v>
      </c>
      <c r="K30" s="12"/>
    </row>
    <row r="31" spans="1:11" ht="15">
      <c r="A31" s="16" t="s">
        <v>33</v>
      </c>
      <c r="B31" s="30">
        <v>2</v>
      </c>
      <c r="C31" s="30" t="s">
        <v>8</v>
      </c>
      <c r="D31" s="30">
        <v>20</v>
      </c>
      <c r="E31" s="30">
        <v>5</v>
      </c>
      <c r="F31" s="30">
        <v>10</v>
      </c>
      <c r="G31" s="30">
        <v>5</v>
      </c>
      <c r="H31" s="30">
        <v>0</v>
      </c>
      <c r="I31" s="32">
        <f t="shared" si="6"/>
        <v>0.3333333333333333</v>
      </c>
      <c r="J31" s="30">
        <f t="shared" si="7"/>
        <v>1</v>
      </c>
      <c r="K31" s="12"/>
    </row>
    <row r="32" spans="1:11" ht="30">
      <c r="A32" s="16" t="s">
        <v>32</v>
      </c>
      <c r="B32" s="30">
        <v>4</v>
      </c>
      <c r="C32" s="30" t="s">
        <v>9</v>
      </c>
      <c r="D32" s="30">
        <v>45</v>
      </c>
      <c r="E32" s="30">
        <v>15</v>
      </c>
      <c r="F32" s="30">
        <v>10</v>
      </c>
      <c r="G32" s="30">
        <v>15</v>
      </c>
      <c r="H32" s="30">
        <v>5</v>
      </c>
      <c r="I32" s="32">
        <f t="shared" si="6"/>
        <v>1</v>
      </c>
      <c r="J32" s="32">
        <f t="shared" si="7"/>
        <v>2</v>
      </c>
      <c r="K32" s="12"/>
    </row>
    <row r="33" spans="1:11" ht="15">
      <c r="A33" s="16" t="s">
        <v>30</v>
      </c>
      <c r="B33" s="30">
        <v>1</v>
      </c>
      <c r="C33" s="30" t="s">
        <v>8</v>
      </c>
      <c r="D33" s="30">
        <v>15</v>
      </c>
      <c r="E33" s="30">
        <v>5</v>
      </c>
      <c r="F33" s="30">
        <v>5</v>
      </c>
      <c r="G33" s="30">
        <v>5</v>
      </c>
      <c r="H33" s="30"/>
      <c r="I33" s="32">
        <f t="shared" si="6"/>
        <v>0.3333333333333333</v>
      </c>
      <c r="J33" s="32">
        <f t="shared" si="7"/>
        <v>0.6666666666666666</v>
      </c>
      <c r="K33" s="12"/>
    </row>
    <row r="34" spans="1:11" ht="15">
      <c r="A34" s="16" t="s">
        <v>51</v>
      </c>
      <c r="B34" s="30">
        <v>3</v>
      </c>
      <c r="C34" s="30" t="s">
        <v>9</v>
      </c>
      <c r="D34" s="30">
        <v>35</v>
      </c>
      <c r="E34" s="30">
        <v>15</v>
      </c>
      <c r="F34" s="30">
        <v>10</v>
      </c>
      <c r="G34" s="30">
        <v>10</v>
      </c>
      <c r="H34" s="30"/>
      <c r="I34" s="32">
        <f t="shared" si="6"/>
        <v>1</v>
      </c>
      <c r="J34" s="32">
        <f t="shared" si="7"/>
        <v>1.3333333333333333</v>
      </c>
      <c r="K34" s="12"/>
    </row>
    <row r="35" spans="1:11" ht="15">
      <c r="A35" s="22" t="s">
        <v>20</v>
      </c>
      <c r="B35" s="30">
        <v>2</v>
      </c>
      <c r="C35" s="30" t="s">
        <v>8</v>
      </c>
      <c r="D35" s="30">
        <v>30</v>
      </c>
      <c r="E35" s="30">
        <v>0</v>
      </c>
      <c r="F35" s="30">
        <v>0</v>
      </c>
      <c r="G35" s="30">
        <v>30</v>
      </c>
      <c r="H35" s="30">
        <v>0</v>
      </c>
      <c r="I35" s="32">
        <f t="shared" si="6"/>
        <v>0</v>
      </c>
      <c r="J35" s="32">
        <f t="shared" si="7"/>
        <v>2</v>
      </c>
      <c r="K35" s="12"/>
    </row>
    <row r="36" spans="1:11" ht="15">
      <c r="A36" s="22" t="s">
        <v>12</v>
      </c>
      <c r="B36" s="30">
        <v>15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2">
        <f t="shared" si="6"/>
        <v>0</v>
      </c>
      <c r="J36" s="31">
        <f t="shared" si="7"/>
        <v>0</v>
      </c>
      <c r="K36" s="12"/>
    </row>
    <row r="37" spans="1:11" ht="15">
      <c r="A37" s="5"/>
      <c r="B37" s="6">
        <f aca="true" t="shared" si="8" ref="B37:J37">SUM(B30:B36)</f>
        <v>30</v>
      </c>
      <c r="C37" s="6">
        <f t="shared" si="8"/>
        <v>0</v>
      </c>
      <c r="D37" s="6">
        <f t="shared" si="8"/>
        <v>175</v>
      </c>
      <c r="E37" s="6">
        <f t="shared" si="8"/>
        <v>55</v>
      </c>
      <c r="F37" s="6">
        <f t="shared" si="8"/>
        <v>40</v>
      </c>
      <c r="G37" s="6">
        <f t="shared" si="8"/>
        <v>75</v>
      </c>
      <c r="H37" s="6">
        <f t="shared" si="8"/>
        <v>5</v>
      </c>
      <c r="I37" s="24">
        <f t="shared" si="8"/>
        <v>3.6666666666666665</v>
      </c>
      <c r="J37" s="24">
        <f t="shared" si="8"/>
        <v>8</v>
      </c>
      <c r="K37" s="12"/>
    </row>
    <row r="38" spans="1:13" ht="16.5" customHeight="1">
      <c r="A38" s="7" t="s">
        <v>13</v>
      </c>
      <c r="B38" s="3">
        <f>B17+B28+B37</f>
        <v>90</v>
      </c>
      <c r="C38" s="3"/>
      <c r="D38" s="3">
        <f aca="true" t="shared" si="9" ref="D38:J38">D17+D28+D37</f>
        <v>800</v>
      </c>
      <c r="E38" s="3">
        <f t="shared" si="9"/>
        <v>355</v>
      </c>
      <c r="F38" s="38">
        <f t="shared" si="9"/>
        <v>155</v>
      </c>
      <c r="G38" s="3">
        <f t="shared" si="9"/>
        <v>275</v>
      </c>
      <c r="H38" s="38">
        <f t="shared" si="9"/>
        <v>15</v>
      </c>
      <c r="I38" s="11">
        <f t="shared" si="9"/>
        <v>23.666666666666668</v>
      </c>
      <c r="J38" s="11">
        <f t="shared" si="9"/>
        <v>29.666666666666668</v>
      </c>
      <c r="K38" s="13"/>
      <c r="L38" s="3"/>
      <c r="M38" s="3"/>
    </row>
    <row r="39" spans="1:11" ht="15">
      <c r="A39" s="9" t="s">
        <v>18</v>
      </c>
      <c r="B39" s="3"/>
      <c r="C39" s="3"/>
      <c r="D39" s="3"/>
      <c r="E39" s="11">
        <f>E38*100/D38</f>
        <v>44.375</v>
      </c>
      <c r="F39" s="11">
        <f>F38*100/D38</f>
        <v>19.375</v>
      </c>
      <c r="G39" s="11">
        <f>G38*100/D38</f>
        <v>34.375</v>
      </c>
      <c r="H39" s="11">
        <f>H38*100/D38</f>
        <v>1.875</v>
      </c>
      <c r="I39" s="3"/>
      <c r="J39" s="3"/>
      <c r="K39" s="12"/>
    </row>
    <row r="40" spans="1:10" ht="18.75" customHeight="1">
      <c r="A40" s="17"/>
      <c r="B40" s="10"/>
      <c r="C40" s="10"/>
      <c r="D40" s="10"/>
      <c r="E40" s="10"/>
      <c r="F40" s="10"/>
      <c r="G40" s="10"/>
      <c r="H40" s="10"/>
      <c r="I40" s="10"/>
      <c r="J40" s="10"/>
    </row>
    <row r="41" ht="18.75" customHeight="1">
      <c r="G41" s="12"/>
    </row>
  </sheetData>
  <sheetProtection/>
  <mergeCells count="4">
    <mergeCell ref="A5:J5"/>
    <mergeCell ref="A18:J18"/>
    <mergeCell ref="A29:J29"/>
    <mergeCell ref="A1:J3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0">
      <selection activeCell="M14" sqref="M14"/>
    </sheetView>
  </sheetViews>
  <sheetFormatPr defaultColWidth="9.00390625" defaultRowHeight="12.75"/>
  <cols>
    <col min="1" max="1" width="46.875" style="23" customWidth="1"/>
    <col min="2" max="3" width="5.875" style="23" customWidth="1"/>
    <col min="4" max="4" width="6.875" style="23" customWidth="1"/>
    <col min="5" max="10" width="5.875" style="23" customWidth="1"/>
  </cols>
  <sheetData>
    <row r="1" spans="1:10" ht="12.75" customHeight="1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12.7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60" customHeight="1">
      <c r="A4" s="39" t="s">
        <v>0</v>
      </c>
      <c r="B4" s="40" t="s">
        <v>1</v>
      </c>
      <c r="C4" s="40" t="s">
        <v>2</v>
      </c>
      <c r="D4" s="40" t="s">
        <v>3</v>
      </c>
      <c r="E4" s="40" t="s">
        <v>14</v>
      </c>
      <c r="F4" s="40" t="s">
        <v>4</v>
      </c>
      <c r="G4" s="40" t="s">
        <v>5</v>
      </c>
      <c r="H4" s="40" t="s">
        <v>6</v>
      </c>
      <c r="I4" s="40" t="s">
        <v>17</v>
      </c>
      <c r="J4" s="40" t="s">
        <v>15</v>
      </c>
    </row>
    <row r="5" spans="1:10" ht="13.5">
      <c r="A5" s="41" t="s">
        <v>41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3.5">
      <c r="A6" s="42" t="s">
        <v>27</v>
      </c>
      <c r="B6" s="43">
        <v>1</v>
      </c>
      <c r="C6" s="43" t="s">
        <v>9</v>
      </c>
      <c r="D6" s="43">
        <v>15</v>
      </c>
      <c r="E6" s="43">
        <v>0</v>
      </c>
      <c r="F6" s="43">
        <v>0</v>
      </c>
      <c r="G6" s="43">
        <v>15</v>
      </c>
      <c r="H6" s="43">
        <v>0</v>
      </c>
      <c r="I6" s="44">
        <v>0</v>
      </c>
      <c r="J6" s="44">
        <v>2.142857142857143</v>
      </c>
    </row>
    <row r="7" spans="1:10" ht="13.5">
      <c r="A7" s="42" t="s">
        <v>22</v>
      </c>
      <c r="B7" s="43">
        <v>3</v>
      </c>
      <c r="C7" s="43" t="s">
        <v>9</v>
      </c>
      <c r="D7" s="43">
        <v>18</v>
      </c>
      <c r="E7" s="43">
        <v>9</v>
      </c>
      <c r="F7" s="43">
        <v>6</v>
      </c>
      <c r="G7" s="43">
        <v>3</v>
      </c>
      <c r="H7" s="43">
        <v>0</v>
      </c>
      <c r="I7" s="44">
        <v>1.2857142857142858</v>
      </c>
      <c r="J7" s="44">
        <v>1.2857142857142858</v>
      </c>
    </row>
    <row r="8" spans="1:10" ht="13.5">
      <c r="A8" s="42" t="s">
        <v>23</v>
      </c>
      <c r="B8" s="43">
        <v>2</v>
      </c>
      <c r="C8" s="43" t="s">
        <v>8</v>
      </c>
      <c r="D8" s="43">
        <v>12</v>
      </c>
      <c r="E8" s="43">
        <v>3</v>
      </c>
      <c r="F8" s="43">
        <v>3</v>
      </c>
      <c r="G8" s="43">
        <v>6</v>
      </c>
      <c r="H8" s="43">
        <v>0</v>
      </c>
      <c r="I8" s="44">
        <v>0.42857142857142855</v>
      </c>
      <c r="J8" s="44">
        <v>1.2857142857142858</v>
      </c>
    </row>
    <row r="9" spans="1:10" ht="13.5">
      <c r="A9" s="42" t="s">
        <v>34</v>
      </c>
      <c r="B9" s="43">
        <v>6</v>
      </c>
      <c r="C9" s="43" t="s">
        <v>9</v>
      </c>
      <c r="D9" s="43">
        <v>33</v>
      </c>
      <c r="E9" s="43">
        <v>17</v>
      </c>
      <c r="F9" s="43">
        <v>6</v>
      </c>
      <c r="G9" s="43">
        <v>5</v>
      </c>
      <c r="H9" s="43">
        <v>5</v>
      </c>
      <c r="I9" s="44">
        <v>2.4285714285714284</v>
      </c>
      <c r="J9" s="44">
        <v>2.2857142857142856</v>
      </c>
    </row>
    <row r="10" spans="1:10" ht="13.5">
      <c r="A10" s="42" t="s">
        <v>29</v>
      </c>
      <c r="B10" s="43">
        <v>2</v>
      </c>
      <c r="C10" s="43" t="s">
        <v>8</v>
      </c>
      <c r="D10" s="43">
        <v>12</v>
      </c>
      <c r="E10" s="43">
        <v>6</v>
      </c>
      <c r="F10" s="43">
        <v>6</v>
      </c>
      <c r="G10" s="43">
        <v>0</v>
      </c>
      <c r="H10" s="43">
        <v>0</v>
      </c>
      <c r="I10" s="44">
        <v>0.8571428571428571</v>
      </c>
      <c r="J10" s="44">
        <v>0.8571428571428571</v>
      </c>
    </row>
    <row r="11" spans="1:10" ht="13.5">
      <c r="A11" s="42" t="s">
        <v>31</v>
      </c>
      <c r="B11" s="43">
        <v>2</v>
      </c>
      <c r="C11" s="43" t="s">
        <v>8</v>
      </c>
      <c r="D11" s="43">
        <v>12</v>
      </c>
      <c r="E11" s="43">
        <v>6</v>
      </c>
      <c r="F11" s="43">
        <v>3</v>
      </c>
      <c r="G11" s="43">
        <v>3</v>
      </c>
      <c r="H11" s="43">
        <v>0</v>
      </c>
      <c r="I11" s="44">
        <v>0.42857142857142855</v>
      </c>
      <c r="J11" s="44">
        <v>0.8571428571428571</v>
      </c>
    </row>
    <row r="12" spans="1:10" ht="29.25" customHeight="1">
      <c r="A12" s="42" t="s">
        <v>39</v>
      </c>
      <c r="B12" s="43">
        <v>3</v>
      </c>
      <c r="C12" s="43" t="s">
        <v>8</v>
      </c>
      <c r="D12" s="43">
        <v>18</v>
      </c>
      <c r="E12" s="43">
        <v>9</v>
      </c>
      <c r="F12" s="43">
        <v>3</v>
      </c>
      <c r="G12" s="43">
        <v>6</v>
      </c>
      <c r="H12" s="43">
        <v>0</v>
      </c>
      <c r="I12" s="44">
        <v>1.2857142857142858</v>
      </c>
      <c r="J12" s="44">
        <v>1.2857142857142858</v>
      </c>
    </row>
    <row r="13" spans="1:10" ht="13.5">
      <c r="A13" s="45" t="s">
        <v>21</v>
      </c>
      <c r="B13" s="43">
        <v>2</v>
      </c>
      <c r="C13" s="43" t="s">
        <v>8</v>
      </c>
      <c r="D13" s="43">
        <v>15</v>
      </c>
      <c r="E13" s="43">
        <v>15</v>
      </c>
      <c r="F13" s="43">
        <v>0</v>
      </c>
      <c r="G13" s="43">
        <v>0</v>
      </c>
      <c r="H13" s="43">
        <v>0</v>
      </c>
      <c r="I13" s="44">
        <v>2.5714285714285716</v>
      </c>
      <c r="J13" s="44">
        <v>0</v>
      </c>
    </row>
    <row r="14" spans="1:10" ht="13.5">
      <c r="A14" s="46" t="s">
        <v>10</v>
      </c>
      <c r="B14" s="47">
        <f aca="true" t="shared" si="0" ref="B14:J14">SUM(B6:B13)</f>
        <v>21</v>
      </c>
      <c r="C14" s="47">
        <f t="shared" si="0"/>
        <v>0</v>
      </c>
      <c r="D14" s="47">
        <f t="shared" si="0"/>
        <v>135</v>
      </c>
      <c r="E14" s="47">
        <f t="shared" si="0"/>
        <v>65</v>
      </c>
      <c r="F14" s="47">
        <f t="shared" si="0"/>
        <v>27</v>
      </c>
      <c r="G14" s="47">
        <f t="shared" si="0"/>
        <v>38</v>
      </c>
      <c r="H14" s="47">
        <f t="shared" si="0"/>
        <v>5</v>
      </c>
      <c r="I14" s="48">
        <f t="shared" si="0"/>
        <v>9.285714285714285</v>
      </c>
      <c r="J14" s="48">
        <f t="shared" si="0"/>
        <v>10</v>
      </c>
    </row>
    <row r="15" spans="1:10" ht="13.5">
      <c r="A15" s="49" t="s">
        <v>42</v>
      </c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3.5">
      <c r="A16" s="42" t="s">
        <v>24</v>
      </c>
      <c r="B16" s="43">
        <v>4</v>
      </c>
      <c r="C16" s="43" t="s">
        <v>9</v>
      </c>
      <c r="D16" s="43">
        <v>27</v>
      </c>
      <c r="E16" s="43">
        <v>9</v>
      </c>
      <c r="F16" s="43">
        <v>6</v>
      </c>
      <c r="G16" s="43">
        <v>12</v>
      </c>
      <c r="H16" s="43">
        <v>0</v>
      </c>
      <c r="I16" s="44">
        <v>1.2857142857142858</v>
      </c>
      <c r="J16" s="44">
        <v>2.5714285714285716</v>
      </c>
    </row>
    <row r="17" spans="1:10" ht="13.5">
      <c r="A17" s="42" t="s">
        <v>37</v>
      </c>
      <c r="B17" s="43">
        <v>4</v>
      </c>
      <c r="C17" s="43" t="s">
        <v>9</v>
      </c>
      <c r="D17" s="43">
        <v>24</v>
      </c>
      <c r="E17" s="43">
        <v>9</v>
      </c>
      <c r="F17" s="43">
        <v>6</v>
      </c>
      <c r="G17" s="43">
        <v>9</v>
      </c>
      <c r="H17" s="43">
        <v>0</v>
      </c>
      <c r="I17" s="44">
        <v>1.2857142857142858</v>
      </c>
      <c r="J17" s="44">
        <v>2.142857142857143</v>
      </c>
    </row>
    <row r="18" spans="1:10" ht="30" customHeight="1">
      <c r="A18" s="42" t="s">
        <v>40</v>
      </c>
      <c r="B18" s="43">
        <v>2</v>
      </c>
      <c r="C18" s="43" t="s">
        <v>8</v>
      </c>
      <c r="D18" s="43">
        <v>15</v>
      </c>
      <c r="E18" s="43">
        <v>6</v>
      </c>
      <c r="F18" s="43">
        <v>3</v>
      </c>
      <c r="G18" s="43">
        <v>6</v>
      </c>
      <c r="H18" s="43">
        <v>0</v>
      </c>
      <c r="I18" s="44">
        <v>0.8571428571428571</v>
      </c>
      <c r="J18" s="44">
        <v>1.2857142857142858</v>
      </c>
    </row>
    <row r="19" spans="1:10" ht="13.5">
      <c r="A19" s="42" t="s">
        <v>35</v>
      </c>
      <c r="B19" s="43">
        <v>6</v>
      </c>
      <c r="C19" s="43" t="s">
        <v>9</v>
      </c>
      <c r="D19" s="43">
        <v>33</v>
      </c>
      <c r="E19" s="43">
        <v>17</v>
      </c>
      <c r="F19" s="43">
        <v>6</v>
      </c>
      <c r="G19" s="43">
        <v>5</v>
      </c>
      <c r="H19" s="43">
        <v>5</v>
      </c>
      <c r="I19" s="44">
        <v>2.4285714285714284</v>
      </c>
      <c r="J19" s="44">
        <v>2.2857142857142856</v>
      </c>
    </row>
    <row r="20" spans="1:10" ht="39" customHeight="1">
      <c r="A20" s="42" t="s">
        <v>47</v>
      </c>
      <c r="B20" s="43">
        <v>3</v>
      </c>
      <c r="C20" s="43" t="s">
        <v>8</v>
      </c>
      <c r="D20" s="43">
        <v>18</v>
      </c>
      <c r="E20" s="43">
        <v>9</v>
      </c>
      <c r="F20" s="43">
        <v>3</v>
      </c>
      <c r="G20" s="43">
        <v>6</v>
      </c>
      <c r="H20" s="43">
        <v>0</v>
      </c>
      <c r="I20" s="44">
        <v>1.2857142857142858</v>
      </c>
      <c r="J20" s="44">
        <v>1.2857142857142858</v>
      </c>
    </row>
    <row r="21" spans="1:10" ht="29.25" customHeight="1">
      <c r="A21" s="42" t="s">
        <v>49</v>
      </c>
      <c r="B21" s="43">
        <v>3</v>
      </c>
      <c r="C21" s="43" t="s">
        <v>8</v>
      </c>
      <c r="D21" s="43">
        <v>18</v>
      </c>
      <c r="E21" s="43">
        <v>9</v>
      </c>
      <c r="F21" s="43">
        <v>3</v>
      </c>
      <c r="G21" s="43">
        <v>6</v>
      </c>
      <c r="H21" s="43">
        <v>0</v>
      </c>
      <c r="I21" s="44">
        <v>1.2857142857142858</v>
      </c>
      <c r="J21" s="44">
        <v>1.2857142857142858</v>
      </c>
    </row>
    <row r="22" spans="1:10" ht="13.5">
      <c r="A22" s="46" t="s">
        <v>10</v>
      </c>
      <c r="B22" s="47">
        <f aca="true" t="shared" si="1" ref="B22:J22">SUM(B16:B21)</f>
        <v>22</v>
      </c>
      <c r="C22" s="47">
        <f t="shared" si="1"/>
        <v>0</v>
      </c>
      <c r="D22" s="47">
        <f t="shared" si="1"/>
        <v>135</v>
      </c>
      <c r="E22" s="47">
        <f t="shared" si="1"/>
        <v>59</v>
      </c>
      <c r="F22" s="47">
        <f t="shared" si="1"/>
        <v>27</v>
      </c>
      <c r="G22" s="47">
        <f t="shared" si="1"/>
        <v>44</v>
      </c>
      <c r="H22" s="47">
        <f t="shared" si="1"/>
        <v>5</v>
      </c>
      <c r="I22" s="48">
        <f t="shared" si="1"/>
        <v>8.428571428571429</v>
      </c>
      <c r="J22" s="48">
        <f t="shared" si="1"/>
        <v>10.857142857142858</v>
      </c>
    </row>
    <row r="23" spans="1:10" ht="13.5">
      <c r="A23" s="49" t="s">
        <v>43</v>
      </c>
      <c r="B23" s="49"/>
      <c r="C23" s="49"/>
      <c r="D23" s="49"/>
      <c r="E23" s="49"/>
      <c r="F23" s="49"/>
      <c r="G23" s="49"/>
      <c r="H23" s="49"/>
      <c r="I23" s="49"/>
      <c r="J23" s="49"/>
    </row>
    <row r="24" spans="1:10" ht="27">
      <c r="A24" s="42" t="s">
        <v>50</v>
      </c>
      <c r="B24" s="43">
        <v>3</v>
      </c>
      <c r="C24" s="43" t="s">
        <v>9</v>
      </c>
      <c r="D24" s="43">
        <v>18</v>
      </c>
      <c r="E24" s="43">
        <v>9</v>
      </c>
      <c r="F24" s="43">
        <v>3</v>
      </c>
      <c r="G24" s="43">
        <v>6</v>
      </c>
      <c r="H24" s="43">
        <v>0</v>
      </c>
      <c r="I24" s="44">
        <v>1.2857142857142858</v>
      </c>
      <c r="J24" s="44">
        <v>1.2857142857142858</v>
      </c>
    </row>
    <row r="25" spans="1:10" ht="13.5">
      <c r="A25" s="42" t="s">
        <v>33</v>
      </c>
      <c r="B25" s="43">
        <v>2</v>
      </c>
      <c r="C25" s="43" t="s">
        <v>8</v>
      </c>
      <c r="D25" s="43">
        <v>12</v>
      </c>
      <c r="E25" s="43">
        <v>3</v>
      </c>
      <c r="F25" s="43">
        <v>6</v>
      </c>
      <c r="G25" s="43">
        <v>3</v>
      </c>
      <c r="H25" s="43">
        <v>0</v>
      </c>
      <c r="I25" s="44">
        <v>0.42857142857142855</v>
      </c>
      <c r="J25" s="44">
        <v>1.2857142857142858</v>
      </c>
    </row>
    <row r="26" spans="1:10" ht="27">
      <c r="A26" s="42" t="s">
        <v>36</v>
      </c>
      <c r="B26" s="43">
        <v>3</v>
      </c>
      <c r="C26" s="43" t="s">
        <v>8</v>
      </c>
      <c r="D26" s="43">
        <v>18</v>
      </c>
      <c r="E26" s="43">
        <v>9</v>
      </c>
      <c r="F26" s="43">
        <v>3</v>
      </c>
      <c r="G26" s="43">
        <v>6</v>
      </c>
      <c r="H26" s="43">
        <v>0</v>
      </c>
      <c r="I26" s="44">
        <v>1.2857142857142858</v>
      </c>
      <c r="J26" s="44">
        <v>1.2857142857142858</v>
      </c>
    </row>
    <row r="27" spans="1:10" ht="13.5">
      <c r="A27" s="42" t="s">
        <v>38</v>
      </c>
      <c r="B27" s="43">
        <v>4</v>
      </c>
      <c r="C27" s="43" t="s">
        <v>9</v>
      </c>
      <c r="D27" s="43">
        <v>24</v>
      </c>
      <c r="E27" s="43">
        <v>9</v>
      </c>
      <c r="F27" s="43">
        <v>6</v>
      </c>
      <c r="G27" s="43">
        <v>6</v>
      </c>
      <c r="H27" s="43">
        <v>3</v>
      </c>
      <c r="I27" s="44">
        <v>1.2857142857142858</v>
      </c>
      <c r="J27" s="44">
        <v>2.142857142857143</v>
      </c>
    </row>
    <row r="28" spans="1:10" ht="27">
      <c r="A28" s="42" t="s">
        <v>48</v>
      </c>
      <c r="B28" s="43">
        <v>3</v>
      </c>
      <c r="C28" s="43" t="s">
        <v>8</v>
      </c>
      <c r="D28" s="43">
        <v>18</v>
      </c>
      <c r="E28" s="43">
        <v>9</v>
      </c>
      <c r="F28" s="43">
        <v>3</v>
      </c>
      <c r="G28" s="43">
        <v>6</v>
      </c>
      <c r="H28" s="43">
        <v>0</v>
      </c>
      <c r="I28" s="44">
        <v>1.2857142857142858</v>
      </c>
      <c r="J28" s="44">
        <v>1.2857142857142858</v>
      </c>
    </row>
    <row r="29" spans="1:10" ht="13.5">
      <c r="A29" s="42" t="s">
        <v>26</v>
      </c>
      <c r="B29" s="43">
        <v>3</v>
      </c>
      <c r="C29" s="43" t="s">
        <v>8</v>
      </c>
      <c r="D29" s="43">
        <v>18</v>
      </c>
      <c r="E29" s="43">
        <v>9</v>
      </c>
      <c r="F29" s="43">
        <v>3</v>
      </c>
      <c r="G29" s="43">
        <v>6</v>
      </c>
      <c r="H29" s="43">
        <v>0</v>
      </c>
      <c r="I29" s="44">
        <v>1.2857142857142858</v>
      </c>
      <c r="J29" s="44">
        <v>1.2857142857142858</v>
      </c>
    </row>
    <row r="30" spans="1:10" ht="27">
      <c r="A30" s="42" t="s">
        <v>25</v>
      </c>
      <c r="B30" s="43">
        <v>3</v>
      </c>
      <c r="C30" s="43" t="s">
        <v>8</v>
      </c>
      <c r="D30" s="43">
        <v>18</v>
      </c>
      <c r="E30" s="43">
        <v>18</v>
      </c>
      <c r="F30" s="43">
        <v>0</v>
      </c>
      <c r="G30" s="43">
        <v>0</v>
      </c>
      <c r="H30" s="43">
        <v>0</v>
      </c>
      <c r="I30" s="44">
        <v>2.5714285714285716</v>
      </c>
      <c r="J30" s="44">
        <v>0</v>
      </c>
    </row>
    <row r="31" spans="1:10" ht="13.5">
      <c r="A31" s="42" t="s">
        <v>19</v>
      </c>
      <c r="B31" s="43">
        <v>1</v>
      </c>
      <c r="C31" s="43" t="s">
        <v>8</v>
      </c>
      <c r="D31" s="43">
        <v>9</v>
      </c>
      <c r="E31" s="43">
        <v>0</v>
      </c>
      <c r="F31" s="43">
        <v>0</v>
      </c>
      <c r="G31" s="43">
        <v>9</v>
      </c>
      <c r="H31" s="43">
        <v>0</v>
      </c>
      <c r="I31" s="44">
        <v>0</v>
      </c>
      <c r="J31" s="44">
        <v>1.2857142857142858</v>
      </c>
    </row>
    <row r="32" spans="1:10" ht="13.5">
      <c r="A32" s="50" t="s">
        <v>10</v>
      </c>
      <c r="B32" s="47">
        <f>SUM(B24:B31)</f>
        <v>22</v>
      </c>
      <c r="C32" s="47"/>
      <c r="D32" s="47">
        <f aca="true" t="shared" si="2" ref="D32:J32">SUM(D24:D31)</f>
        <v>135</v>
      </c>
      <c r="E32" s="47">
        <f t="shared" si="2"/>
        <v>66</v>
      </c>
      <c r="F32" s="47">
        <f t="shared" si="2"/>
        <v>24</v>
      </c>
      <c r="G32" s="47">
        <f t="shared" si="2"/>
        <v>42</v>
      </c>
      <c r="H32" s="47">
        <f t="shared" si="2"/>
        <v>3</v>
      </c>
      <c r="I32" s="48">
        <f t="shared" si="2"/>
        <v>9.428571428571429</v>
      </c>
      <c r="J32" s="48">
        <f t="shared" si="2"/>
        <v>9.857142857142858</v>
      </c>
    </row>
    <row r="33" spans="1:10" ht="13.5">
      <c r="A33" s="41" t="s">
        <v>44</v>
      </c>
      <c r="B33" s="41"/>
      <c r="C33" s="41"/>
      <c r="D33" s="41"/>
      <c r="E33" s="41"/>
      <c r="F33" s="41"/>
      <c r="G33" s="41"/>
      <c r="H33" s="41"/>
      <c r="I33" s="41"/>
      <c r="J33" s="41"/>
    </row>
    <row r="34" spans="1:10" ht="27">
      <c r="A34" s="42" t="s">
        <v>32</v>
      </c>
      <c r="B34" s="43">
        <v>4</v>
      </c>
      <c r="C34" s="43" t="s">
        <v>9</v>
      </c>
      <c r="D34" s="43">
        <v>27</v>
      </c>
      <c r="E34" s="43">
        <v>9</v>
      </c>
      <c r="F34" s="43">
        <v>6</v>
      </c>
      <c r="G34" s="43">
        <v>9</v>
      </c>
      <c r="H34" s="43">
        <v>3</v>
      </c>
      <c r="I34" s="43">
        <v>1.8</v>
      </c>
      <c r="J34" s="43">
        <v>3.6</v>
      </c>
    </row>
    <row r="35" spans="1:10" ht="13.5">
      <c r="A35" s="42" t="s">
        <v>30</v>
      </c>
      <c r="B35" s="43">
        <v>1</v>
      </c>
      <c r="C35" s="43" t="s">
        <v>8</v>
      </c>
      <c r="D35" s="43">
        <v>9</v>
      </c>
      <c r="E35" s="43">
        <v>3</v>
      </c>
      <c r="F35" s="43">
        <v>3</v>
      </c>
      <c r="G35" s="43">
        <v>3</v>
      </c>
      <c r="H35" s="43">
        <v>0</v>
      </c>
      <c r="I35" s="43">
        <v>0.6</v>
      </c>
      <c r="J35" s="43">
        <v>1.2</v>
      </c>
    </row>
    <row r="36" spans="1:10" ht="13.5">
      <c r="A36" s="42" t="s">
        <v>51</v>
      </c>
      <c r="B36" s="43">
        <v>3</v>
      </c>
      <c r="C36" s="43" t="s">
        <v>9</v>
      </c>
      <c r="D36" s="43">
        <v>21</v>
      </c>
      <c r="E36" s="43">
        <v>9</v>
      </c>
      <c r="F36" s="43">
        <v>6</v>
      </c>
      <c r="G36" s="43">
        <v>6</v>
      </c>
      <c r="H36" s="43">
        <v>0</v>
      </c>
      <c r="I36" s="43">
        <v>1.8</v>
      </c>
      <c r="J36" s="43">
        <v>2.4</v>
      </c>
    </row>
    <row r="37" spans="1:10" ht="13.5">
      <c r="A37" s="42" t="s">
        <v>20</v>
      </c>
      <c r="B37" s="43">
        <v>2</v>
      </c>
      <c r="C37" s="43" t="s">
        <v>8</v>
      </c>
      <c r="D37" s="43">
        <v>18</v>
      </c>
      <c r="E37" s="43">
        <v>0</v>
      </c>
      <c r="F37" s="43">
        <v>0</v>
      </c>
      <c r="G37" s="43">
        <v>18</v>
      </c>
      <c r="H37" s="43">
        <v>0</v>
      </c>
      <c r="I37" s="43">
        <v>0</v>
      </c>
      <c r="J37" s="43">
        <v>3.6</v>
      </c>
    </row>
    <row r="38" spans="1:10" ht="13.5">
      <c r="A38" s="42" t="s">
        <v>12</v>
      </c>
      <c r="B38" s="43">
        <v>15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</row>
    <row r="39" spans="1:10" ht="13.5">
      <c r="A39" s="51"/>
      <c r="B39" s="47">
        <f aca="true" t="shared" si="3" ref="B39:J39">SUM(B34:B38)</f>
        <v>25</v>
      </c>
      <c r="C39" s="47">
        <f t="shared" si="3"/>
        <v>0</v>
      </c>
      <c r="D39" s="47">
        <f t="shared" si="3"/>
        <v>75</v>
      </c>
      <c r="E39" s="47">
        <f t="shared" si="3"/>
        <v>21</v>
      </c>
      <c r="F39" s="47">
        <f t="shared" si="3"/>
        <v>15</v>
      </c>
      <c r="G39" s="47">
        <f t="shared" si="3"/>
        <v>36</v>
      </c>
      <c r="H39" s="47">
        <f t="shared" si="3"/>
        <v>3</v>
      </c>
      <c r="I39" s="48">
        <f t="shared" si="3"/>
        <v>4.2</v>
      </c>
      <c r="J39" s="48">
        <f t="shared" si="3"/>
        <v>10.799999999999999</v>
      </c>
    </row>
    <row r="40" spans="1:10" ht="13.5">
      <c r="A40" s="52" t="s">
        <v>45</v>
      </c>
      <c r="B40" s="47">
        <f>B14+B32+B39+B22</f>
        <v>90</v>
      </c>
      <c r="C40" s="47"/>
      <c r="D40" s="47">
        <f>D14+D32+D39+D22</f>
        <v>480</v>
      </c>
      <c r="E40" s="47">
        <f>E14+E32+E39+E22</f>
        <v>211</v>
      </c>
      <c r="F40" s="47">
        <f>F14+F32+F39+F22</f>
        <v>93</v>
      </c>
      <c r="G40" s="47">
        <f>G14+G32+G39+G22</f>
        <v>160</v>
      </c>
      <c r="H40" s="47">
        <f>H14+H32+H39+H22</f>
        <v>16</v>
      </c>
      <c r="I40" s="47"/>
      <c r="J40" s="47"/>
    </row>
    <row r="41" spans="1:10" ht="13.5">
      <c r="A41" s="53" t="s">
        <v>18</v>
      </c>
      <c r="B41" s="47"/>
      <c r="C41" s="47"/>
      <c r="D41" s="47"/>
      <c r="E41" s="48">
        <f>E40*100/D40</f>
        <v>43.958333333333336</v>
      </c>
      <c r="F41" s="48">
        <f>F40*100/D40</f>
        <v>19.375</v>
      </c>
      <c r="G41" s="48">
        <f>G40*100/D40</f>
        <v>33.333333333333336</v>
      </c>
      <c r="H41" s="48">
        <f>H40*100/D40</f>
        <v>3.3333333333333335</v>
      </c>
      <c r="I41" s="47"/>
      <c r="J41" s="47"/>
    </row>
    <row r="42" spans="1:10" ht="15">
      <c r="A42" s="25"/>
      <c r="B42" s="26"/>
      <c r="C42" s="26"/>
      <c r="D42" s="26"/>
      <c r="E42" s="26"/>
      <c r="F42" s="26"/>
      <c r="G42" s="26"/>
      <c r="H42" s="26"/>
      <c r="I42" s="26"/>
      <c r="J42" s="26"/>
    </row>
    <row r="43" ht="12.75">
      <c r="G43" s="27"/>
    </row>
  </sheetData>
  <sheetProtection/>
  <mergeCells count="1">
    <mergeCell ref="A1:J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Lublin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Rafal Papliński</cp:lastModifiedBy>
  <cp:lastPrinted>2019-12-30T06:32:32Z</cp:lastPrinted>
  <dcterms:created xsi:type="dcterms:W3CDTF">2015-03-04T12:59:19Z</dcterms:created>
  <dcterms:modified xsi:type="dcterms:W3CDTF">2020-02-20T06:39:16Z</dcterms:modified>
  <cp:category/>
  <cp:version/>
  <cp:contentType/>
  <cp:contentStatus/>
</cp:coreProperties>
</file>